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tabRatio="500" activeTab="0"/>
  </bookViews>
  <sheets>
    <sheet name="Вып.плана._9" sheetId="1" r:id="rId1"/>
  </sheets>
  <definedNames>
    <definedName name="Excel_BuiltIn_Print_Area" localSheetId="0">'Вып.плана._9'!$A$1:$F$56</definedName>
    <definedName name="Excel_BuiltIn_Print_Titles" localSheetId="0">'Вып.плана._9'!$13:$16</definedName>
    <definedName name="_xlnm.Print_Titles" localSheetId="0">'Вып.плана._9'!$13:$16</definedName>
    <definedName name="_xlnm.Print_Titles" localSheetId="0">'Вып.плана._9'!$14:$16</definedName>
  </definedNames>
  <calcPr fullCalcOnLoad="1"/>
</workbook>
</file>

<file path=xl/sharedStrings.xml><?xml version="1.0" encoding="utf-8"?>
<sst xmlns="http://schemas.openxmlformats.org/spreadsheetml/2006/main" count="129" uniqueCount="128">
  <si>
    <t xml:space="preserve"> ПРИЛОЖЕНИЕ  1</t>
  </si>
  <si>
    <t xml:space="preserve"> к решению Совета депутатов</t>
  </si>
  <si>
    <t>Д О Х О Д Ы</t>
  </si>
  <si>
    <t>(рублей)</t>
  </si>
  <si>
    <t>№ п/п</t>
  </si>
  <si>
    <t>Наименование</t>
  </si>
  <si>
    <t>Код дохода</t>
  </si>
  <si>
    <t>Сумма на год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</si>
  <si>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</si>
  <si>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</si>
  <si>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</si>
  <si>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</si>
  <si>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</si>
  <si>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</si>
  <si>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</si>
  <si>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</si>
  <si>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</si>
  <si>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</si>
  <si>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</si>
  <si>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</si>
  <si>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</si>
  <si>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</si>
  <si>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</si>
  <si>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</si>
  <si>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</si>
  <si>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</si>
  <si>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</si>
  <si>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</si>
  <si>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</si>
  <si>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</si>
  <si>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</si>
  <si>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</si>
  <si>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</si>
  <si>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</si>
  <si>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</si>
  <si>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</si>
  <si>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</si>
  <si>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</si>
  <si>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</si>
  <si>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</si>
  <si>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</si>
  <si>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</si>
  <si>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</si>
  <si>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</si>
  <si>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</si>
  <si>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</si>
  <si>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</si>
  <si>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</si>
  <si>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</si>
  <si>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</si>
  <si>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</si>
  <si>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</si>
  <si>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</si>
  <si>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</si>
  <si>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</si>
  <si>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</si>
  <si>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</si>
  <si>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</si>
  <si>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</si>
  <si>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</si>
  <si>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</si>
  <si>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</si>
  <si>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</si>
  <si>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</si>
  <si>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</si>
  <si>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</si>
  <si>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</si>
  <si>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</si>
  <si>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</si>
  <si>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</si>
  <si>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</si>
  <si>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</si>
  <si>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</si>
  <si>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</si>
  <si>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</si>
  <si>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</si>
  <si>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</si>
  <si>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</si>
  <si>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</si>
  <si>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</si>
  <si>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</si>
  <si>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</si>
  <si>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</si>
  <si>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</si>
  <si>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</si>
  <si>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</si>
  <si>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</si>
  <si>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</si>
  <si>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</si>
  <si>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</si>
  <si>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</si>
  <si>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</si>
  <si>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</si>
  <si>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</si>
  <si>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</si>
  <si>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</si>
  <si>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</si>
  <si>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</si>
  <si>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</si>
  <si>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</si>
  <si>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</si>
  <si>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</si>
  <si>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</si>
  <si>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</si>
  <si>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</si>
  <si>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</si>
  <si>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</si>
  <si>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</si>
  <si>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</si>
  <si>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</si>
  <si>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</si>
  <si>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</si>
  <si>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</si>
  <si>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</si>
  <si>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</si>
  <si>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ВСЕГО:</t>
  </si>
  <si>
    <t>_____________________________________</t>
  </si>
  <si>
    <t xml:space="preserve">  от     декабря 2022 года № 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</si>
  <si>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</si>
  <si>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сельского поселения Сорум</t>
  </si>
  <si>
    <t>бюджета сельского поселения Сорум на 2023 год</t>
  </si>
  <si>
    <t>1.1.1.2.</t>
  </si>
  <si>
    <t>2.1.3.</t>
  </si>
  <si>
    <t xml:space="preserve">Иные межбюджетные трансферты
</t>
  </si>
  <si>
    <t>000 2 02 40000 00 0000 150</t>
  </si>
  <si>
    <t>2.1.3.1.</t>
  </si>
  <si>
    <t xml:space="preserve">Прочие межбюджетные трансферты, передаваемые бюджетам сельских поселений
</t>
  </si>
  <si>
    <t>000 2 02 49999 10 0000 150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</si>
</sst>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0000"/>
    <numFmt numFmtId="177" formatCode="[$-FC19]d\ mmmm\ yyyy\ &quot;г.&quot;"/>
    <numFmt numFmtId="178" formatCode="#,##0.00_ ;\-#,##0.00\ 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Protection="1">
      <alignment/>
      <protection hidden="1"/>
    </xf>
    <xf numFmtId="0" fontId="2" fillId="0" borderId="0" xfId="0" applyFont="1" applyBorder="1" applyAlignment="1">
      <alignment horizontal="center" vertical="center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11" xfId="53" applyFont="1" applyFill="1" applyBorder="1" applyAlignment="1" applyProtection="1">
      <alignment horizontal="center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center" vertical="top"/>
      <protection hidden="1"/>
    </xf>
    <xf numFmtId="3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0" borderId="12" xfId="53" applyNumberFormat="1" applyFont="1" applyFill="1" applyBorder="1" applyAlignment="1" applyProtection="1">
      <alignment horizontal="center"/>
      <protection hidden="1"/>
    </xf>
    <xf numFmtId="39" fontId="3" fillId="0" borderId="13" xfId="53" applyNumberFormat="1" applyFont="1" applyFill="1" applyBorder="1" applyAlignment="1" applyProtection="1">
      <alignment horizontal="center"/>
      <protection hidden="1"/>
    </xf>
    <xf numFmtId="0" fontId="2" fillId="0" borderId="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vertical="top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14" xfId="53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39" fontId="2" fillId="0" borderId="0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view="pageBreakPreview" zoomScale="89" zoomScaleSheetLayoutView="89" workbookViewId="0" topLeftCell="A46">
      <selection activeCell="D54" sqref="D54"/>
    </sheetView>
  </sheetViews>
  <sheetFormatPr defaultColWidth="9.00390625" defaultRowHeight="12.75"/>
  <cols>
    <col min="1" max="1" width="9.375" style="1" customWidth="1"/>
    <col min="2" max="2" width="46.75390625" style="2" customWidth="1"/>
    <col min="3" max="3" width="31.625" style="1" customWidth="1"/>
    <col min="4" max="4" width="21.625" style="1" customWidth="1"/>
    <col min="5" max="5" width="23.00390625" style="1" hidden="1" customWidth="1"/>
    <col min="6" max="6" width="20.25390625" style="1" hidden="1" customWidth="1"/>
    <col min="7" max="7" width="9.125" style="1" bestFit="1" customWidth="1"/>
    <col min="8" max="16384" width="9.125" style="1" customWidth="1"/>
  </cols>
  <sheetData>
    <row r="1" spans="2:6" ht="15.75">
      <c r="B1" s="3"/>
      <c r="C1" s="4"/>
      <c r="D1" s="4"/>
      <c r="E1" s="4"/>
      <c r="F1" s="5"/>
    </row>
    <row r="2" spans="2:6" ht="15.75">
      <c r="B2" s="3"/>
      <c r="C2" s="37" t="s">
        <v>0</v>
      </c>
      <c r="D2" s="37"/>
      <c r="E2" s="37"/>
      <c r="F2" s="37"/>
    </row>
    <row r="3" spans="2:6" ht="15.75">
      <c r="B3" s="3"/>
      <c r="C3" s="37" t="s">
        <v>1</v>
      </c>
      <c r="D3" s="37"/>
      <c r="E3" s="37"/>
      <c r="F3" s="37"/>
    </row>
    <row r="4" spans="2:6" ht="15.75">
      <c r="B4" s="3"/>
      <c r="C4" s="37" t="s">
        <v>119</v>
      </c>
      <c r="D4" s="37"/>
      <c r="E4" s="37"/>
      <c r="F4" s="37"/>
    </row>
    <row r="5" spans="2:6" ht="15.75">
      <c r="B5" s="3"/>
      <c r="C5" s="38" t="s">
        <v>117</v>
      </c>
      <c r="D5" s="38"/>
      <c r="E5" s="38"/>
      <c r="F5" s="38"/>
    </row>
    <row r="6" spans="2:6" ht="15.75">
      <c r="B6" s="3"/>
      <c r="C6" s="6"/>
      <c r="D6" s="6"/>
      <c r="E6" s="6"/>
      <c r="F6" s="6"/>
    </row>
    <row r="7" spans="2:6" ht="15.75">
      <c r="B7" s="3"/>
      <c r="C7" s="6"/>
      <c r="D7" s="6"/>
      <c r="E7" s="6"/>
      <c r="F7" s="6"/>
    </row>
    <row r="8" spans="2:6" ht="15.75">
      <c r="B8" s="3"/>
      <c r="C8" s="6"/>
      <c r="D8" s="6"/>
      <c r="E8" s="6"/>
      <c r="F8" s="6"/>
    </row>
    <row r="9" spans="2:6" ht="15.75">
      <c r="B9" s="34"/>
      <c r="C9" s="34"/>
      <c r="D9" s="34"/>
      <c r="E9" s="34"/>
      <c r="F9" s="34"/>
    </row>
    <row r="10" spans="2:6" ht="15.75">
      <c r="B10" s="35" t="s">
        <v>2</v>
      </c>
      <c r="C10" s="35"/>
      <c r="D10" s="35"/>
      <c r="E10" s="35"/>
      <c r="F10" s="35"/>
    </row>
    <row r="11" spans="2:6" ht="15.75">
      <c r="B11" s="35" t="s">
        <v>120</v>
      </c>
      <c r="C11" s="35"/>
      <c r="D11" s="35"/>
      <c r="E11" s="35"/>
      <c r="F11" s="35"/>
    </row>
    <row r="12" spans="2:6" ht="15.75">
      <c r="B12" s="7"/>
      <c r="C12" s="7"/>
      <c r="D12" s="7"/>
      <c r="E12" s="7"/>
      <c r="F12" s="7"/>
    </row>
    <row r="13" spans="2:6" ht="15.75">
      <c r="B13" s="3"/>
      <c r="C13" s="4"/>
      <c r="D13" s="4"/>
      <c r="E13" s="4"/>
      <c r="F13" s="26" t="s">
        <v>3</v>
      </c>
    </row>
    <row r="14" spans="1:6" ht="15.75">
      <c r="A14" s="33" t="s">
        <v>4</v>
      </c>
      <c r="B14" s="33" t="s">
        <v>5</v>
      </c>
      <c r="C14" s="33" t="s">
        <v>6</v>
      </c>
      <c r="D14" s="33" t="s">
        <v>7</v>
      </c>
      <c r="E14" s="33" t="s">
        <v>8</v>
      </c>
      <c r="F14" s="33" t="s">
        <v>7</v>
      </c>
    </row>
    <row r="15" spans="1:6" ht="15.75">
      <c r="A15" s="33"/>
      <c r="B15" s="33"/>
      <c r="C15" s="33"/>
      <c r="D15" s="33"/>
      <c r="E15" s="33"/>
      <c r="F15" s="33"/>
    </row>
    <row r="16" spans="1:6" ht="15.75">
      <c r="A16" s="8">
        <v>1</v>
      </c>
      <c r="B16" s="8">
        <v>2</v>
      </c>
      <c r="C16" s="8">
        <v>3</v>
      </c>
      <c r="D16" s="9">
        <v>4</v>
      </c>
      <c r="E16" s="8"/>
      <c r="F16" s="9">
        <v>4</v>
      </c>
    </row>
    <row r="17" spans="1:6" ht="31.5">
      <c r="A17" s="10" t="s">
        <v>9</v>
      </c>
      <c r="B17" s="11" t="s">
        <v>10</v>
      </c>
      <c r="C17" s="8" t="s">
        <v>11</v>
      </c>
      <c r="D17" s="27">
        <f>D18+D22+D28+D37+D40</f>
        <v>16946900</v>
      </c>
      <c r="E17" s="27" t="e">
        <f>E18+E22+E28+E37+E40</f>
        <v>#REF!</v>
      </c>
      <c r="F17" s="27" t="e">
        <f>F18+F22+F28+F37+F40</f>
        <v>#REF!</v>
      </c>
    </row>
    <row r="18" spans="1:6" ht="15.75">
      <c r="A18" s="12" t="s">
        <v>12</v>
      </c>
      <c r="B18" s="13" t="s">
        <v>13</v>
      </c>
      <c r="C18" s="14" t="s">
        <v>14</v>
      </c>
      <c r="D18" s="28">
        <f>D19</f>
        <v>14716000</v>
      </c>
      <c r="E18" s="28" t="e">
        <f>E19</f>
        <v>#REF!</v>
      </c>
      <c r="F18" s="28" t="e">
        <f>F19</f>
        <v>#REF!</v>
      </c>
    </row>
    <row r="19" spans="1:6" ht="15.75">
      <c r="A19" s="12" t="s">
        <v>15</v>
      </c>
      <c r="B19" s="13" t="s">
        <v>16</v>
      </c>
      <c r="C19" s="14" t="s">
        <v>17</v>
      </c>
      <c r="D19" s="28">
        <f>D20+D21</f>
        <v>14716000</v>
      </c>
      <c r="E19" s="28" t="e">
        <f>E20+#REF!+E21</f>
        <v>#REF!</v>
      </c>
      <c r="F19" s="28" t="e">
        <f>F20+#REF!+F21</f>
        <v>#REF!</v>
      </c>
    </row>
    <row r="20" spans="1:6" ht="110.25">
      <c r="A20" s="12" t="s">
        <v>18</v>
      </c>
      <c r="B20" s="13" t="s">
        <v>19</v>
      </c>
      <c r="C20" s="14" t="s">
        <v>20</v>
      </c>
      <c r="D20" s="28">
        <v>14616000</v>
      </c>
      <c r="E20" s="28">
        <v>0</v>
      </c>
      <c r="F20" s="28">
        <f>E20+D20</f>
        <v>14616000</v>
      </c>
    </row>
    <row r="21" spans="1:6" ht="148.5" customHeight="1">
      <c r="A21" s="12" t="s">
        <v>121</v>
      </c>
      <c r="B21" s="15" t="s">
        <v>21</v>
      </c>
      <c r="C21" s="16" t="s">
        <v>22</v>
      </c>
      <c r="D21" s="28">
        <v>100000</v>
      </c>
      <c r="E21" s="28">
        <v>0</v>
      </c>
      <c r="F21" s="28">
        <f>E21+D21</f>
        <v>100000</v>
      </c>
    </row>
    <row r="22" spans="1:6" ht="63">
      <c r="A22" s="12" t="s">
        <v>23</v>
      </c>
      <c r="B22" s="13" t="s">
        <v>24</v>
      </c>
      <c r="C22" s="16" t="s">
        <v>25</v>
      </c>
      <c r="D22" s="28">
        <f>D23</f>
        <v>784500</v>
      </c>
      <c r="E22" s="28">
        <f>E23</f>
        <v>0</v>
      </c>
      <c r="F22" s="28">
        <f>F23</f>
        <v>784500</v>
      </c>
    </row>
    <row r="23" spans="1:6" ht="47.25">
      <c r="A23" s="12" t="s">
        <v>26</v>
      </c>
      <c r="B23" s="13" t="s">
        <v>27</v>
      </c>
      <c r="C23" s="16" t="s">
        <v>28</v>
      </c>
      <c r="D23" s="28">
        <f>D24+D25+D26+D27</f>
        <v>784500</v>
      </c>
      <c r="E23" s="28">
        <v>0</v>
      </c>
      <c r="F23" s="28">
        <f>F24+F25+F26+F27</f>
        <v>784500</v>
      </c>
    </row>
    <row r="24" spans="1:6" ht="168.75" customHeight="1">
      <c r="A24" s="12" t="s">
        <v>29</v>
      </c>
      <c r="B24" s="15" t="s">
        <v>30</v>
      </c>
      <c r="C24" s="16" t="s">
        <v>31</v>
      </c>
      <c r="D24" s="28">
        <v>325800</v>
      </c>
      <c r="E24" s="28">
        <v>0</v>
      </c>
      <c r="F24" s="28">
        <f>E24+D24</f>
        <v>325800</v>
      </c>
    </row>
    <row r="25" spans="1:6" ht="189">
      <c r="A25" s="12" t="s">
        <v>32</v>
      </c>
      <c r="B25" s="15" t="s">
        <v>33</v>
      </c>
      <c r="C25" s="16" t="s">
        <v>34</v>
      </c>
      <c r="D25" s="28">
        <v>2000</v>
      </c>
      <c r="E25" s="28">
        <v>0</v>
      </c>
      <c r="F25" s="28">
        <f>E25+D25</f>
        <v>2000</v>
      </c>
    </row>
    <row r="26" spans="1:6" ht="173.25">
      <c r="A26" s="12" t="s">
        <v>35</v>
      </c>
      <c r="B26" s="15" t="s">
        <v>36</v>
      </c>
      <c r="C26" s="16" t="s">
        <v>37</v>
      </c>
      <c r="D26" s="28">
        <v>502700</v>
      </c>
      <c r="E26" s="28">
        <v>0</v>
      </c>
      <c r="F26" s="28">
        <f>E26+D26</f>
        <v>502700</v>
      </c>
    </row>
    <row r="27" spans="1:6" ht="162.75" customHeight="1">
      <c r="A27" s="12" t="s">
        <v>38</v>
      </c>
      <c r="B27" s="15" t="s">
        <v>39</v>
      </c>
      <c r="C27" s="16" t="s">
        <v>40</v>
      </c>
      <c r="D27" s="28">
        <v>-46000</v>
      </c>
      <c r="E27" s="28">
        <v>0</v>
      </c>
      <c r="F27" s="28">
        <f>E27+D27</f>
        <v>-46000</v>
      </c>
    </row>
    <row r="28" spans="1:6" ht="15.75">
      <c r="A28" s="12" t="s">
        <v>41</v>
      </c>
      <c r="B28" s="13" t="s">
        <v>42</v>
      </c>
      <c r="C28" s="14" t="s">
        <v>43</v>
      </c>
      <c r="D28" s="28">
        <f>D29+D34+D31</f>
        <v>266400</v>
      </c>
      <c r="E28" s="28">
        <f>E29+E34+E31</f>
        <v>0</v>
      </c>
      <c r="F28" s="28">
        <f>F29+F34+F31</f>
        <v>266400</v>
      </c>
    </row>
    <row r="29" spans="1:6" ht="15.75">
      <c r="A29" s="12" t="s">
        <v>44</v>
      </c>
      <c r="B29" s="13" t="s">
        <v>45</v>
      </c>
      <c r="C29" s="14" t="s">
        <v>46</v>
      </c>
      <c r="D29" s="28">
        <f>D30</f>
        <v>190000</v>
      </c>
      <c r="E29" s="28">
        <f>E30</f>
        <v>0</v>
      </c>
      <c r="F29" s="28">
        <f>F30</f>
        <v>190000</v>
      </c>
    </row>
    <row r="30" spans="1:6" ht="63">
      <c r="A30" s="12" t="s">
        <v>47</v>
      </c>
      <c r="B30" s="13" t="s">
        <v>48</v>
      </c>
      <c r="C30" s="14" t="s">
        <v>49</v>
      </c>
      <c r="D30" s="28">
        <v>190000</v>
      </c>
      <c r="E30" s="28">
        <v>0</v>
      </c>
      <c r="F30" s="28">
        <f>E30+D30</f>
        <v>190000</v>
      </c>
    </row>
    <row r="31" spans="1:6" ht="15.75">
      <c r="A31" s="12" t="s">
        <v>50</v>
      </c>
      <c r="B31" s="13" t="s">
        <v>51</v>
      </c>
      <c r="C31" s="14" t="s">
        <v>52</v>
      </c>
      <c r="D31" s="28">
        <f>D33+D32</f>
        <v>50300</v>
      </c>
      <c r="E31" s="28">
        <f>E33+E32</f>
        <v>0</v>
      </c>
      <c r="F31" s="28">
        <f>F33+F32</f>
        <v>50300</v>
      </c>
    </row>
    <row r="32" spans="1:6" ht="15.75">
      <c r="A32" s="12" t="s">
        <v>53</v>
      </c>
      <c r="B32" s="13" t="s">
        <v>54</v>
      </c>
      <c r="C32" s="14" t="s">
        <v>55</v>
      </c>
      <c r="D32" s="28">
        <v>1300</v>
      </c>
      <c r="E32" s="28">
        <v>0</v>
      </c>
      <c r="F32" s="28">
        <f>E32+D32</f>
        <v>1300</v>
      </c>
    </row>
    <row r="33" spans="1:6" ht="15.75">
      <c r="A33" s="12" t="s">
        <v>56</v>
      </c>
      <c r="B33" s="13" t="s">
        <v>57</v>
      </c>
      <c r="C33" s="14" t="s">
        <v>58</v>
      </c>
      <c r="D33" s="28">
        <v>49000</v>
      </c>
      <c r="E33" s="28">
        <v>0</v>
      </c>
      <c r="F33" s="28">
        <f>E33+D33</f>
        <v>49000</v>
      </c>
    </row>
    <row r="34" spans="1:6" ht="15.75">
      <c r="A34" s="12" t="s">
        <v>59</v>
      </c>
      <c r="B34" s="13" t="s">
        <v>60</v>
      </c>
      <c r="C34" s="14" t="s">
        <v>61</v>
      </c>
      <c r="D34" s="28">
        <f>D35+D36</f>
        <v>26100</v>
      </c>
      <c r="E34" s="28">
        <f>E35+E36</f>
        <v>0</v>
      </c>
      <c r="F34" s="28">
        <f>F35+F36</f>
        <v>26100</v>
      </c>
    </row>
    <row r="35" spans="1:6" ht="63">
      <c r="A35" s="12" t="s">
        <v>62</v>
      </c>
      <c r="B35" s="13" t="s">
        <v>63</v>
      </c>
      <c r="C35" s="14" t="s">
        <v>64</v>
      </c>
      <c r="D35" s="28">
        <v>18100</v>
      </c>
      <c r="E35" s="28">
        <v>0</v>
      </c>
      <c r="F35" s="28">
        <f>E35+D35</f>
        <v>18100</v>
      </c>
    </row>
    <row r="36" spans="1:6" ht="63">
      <c r="A36" s="12" t="s">
        <v>65</v>
      </c>
      <c r="B36" s="13" t="s">
        <v>66</v>
      </c>
      <c r="C36" s="14" t="s">
        <v>67</v>
      </c>
      <c r="D36" s="28">
        <v>8000</v>
      </c>
      <c r="E36" s="28">
        <v>0</v>
      </c>
      <c r="F36" s="28">
        <f>E36+D36</f>
        <v>8000</v>
      </c>
    </row>
    <row r="37" spans="1:6" ht="15.75">
      <c r="A37" s="12" t="s">
        <v>68</v>
      </c>
      <c r="B37" s="13" t="s">
        <v>69</v>
      </c>
      <c r="C37" s="14" t="s">
        <v>70</v>
      </c>
      <c r="D37" s="28">
        <f aca="true" t="shared" si="0" ref="D37:F38">D38</f>
        <v>30000</v>
      </c>
      <c r="E37" s="28">
        <f t="shared" si="0"/>
        <v>0</v>
      </c>
      <c r="F37" s="28">
        <f t="shared" si="0"/>
        <v>30000</v>
      </c>
    </row>
    <row r="38" spans="1:6" ht="63">
      <c r="A38" s="12" t="s">
        <v>71</v>
      </c>
      <c r="B38" s="13" t="s">
        <v>72</v>
      </c>
      <c r="C38" s="14" t="s">
        <v>73</v>
      </c>
      <c r="D38" s="28">
        <f t="shared" si="0"/>
        <v>30000</v>
      </c>
      <c r="E38" s="28">
        <f t="shared" si="0"/>
        <v>0</v>
      </c>
      <c r="F38" s="28">
        <f t="shared" si="0"/>
        <v>30000</v>
      </c>
    </row>
    <row r="39" spans="1:6" ht="110.25">
      <c r="A39" s="12" t="s">
        <v>74</v>
      </c>
      <c r="B39" s="13" t="s">
        <v>75</v>
      </c>
      <c r="C39" s="14" t="s">
        <v>76</v>
      </c>
      <c r="D39" s="28">
        <v>30000</v>
      </c>
      <c r="E39" s="28">
        <v>0</v>
      </c>
      <c r="F39" s="28">
        <f>E39+D39</f>
        <v>30000</v>
      </c>
    </row>
    <row r="40" spans="1:6" ht="63">
      <c r="A40" s="12" t="s">
        <v>77</v>
      </c>
      <c r="B40" s="13" t="s">
        <v>78</v>
      </c>
      <c r="C40" s="14" t="s">
        <v>79</v>
      </c>
      <c r="D40" s="28">
        <f>D41+D43</f>
        <v>1150000</v>
      </c>
      <c r="E40" s="28">
        <f>E41+E43</f>
        <v>0</v>
      </c>
      <c r="F40" s="28">
        <f>F41+F43</f>
        <v>1150000</v>
      </c>
    </row>
    <row r="41" spans="1:6" ht="141.75">
      <c r="A41" s="12" t="s">
        <v>80</v>
      </c>
      <c r="B41" s="15" t="s">
        <v>81</v>
      </c>
      <c r="C41" s="14" t="s">
        <v>82</v>
      </c>
      <c r="D41" s="28">
        <f>D42</f>
        <v>1000000</v>
      </c>
      <c r="E41" s="28">
        <f>E42</f>
        <v>0</v>
      </c>
      <c r="F41" s="28">
        <f>F42</f>
        <v>1000000</v>
      </c>
    </row>
    <row r="42" spans="1:6" ht="63">
      <c r="A42" s="12" t="s">
        <v>83</v>
      </c>
      <c r="B42" s="15" t="s">
        <v>84</v>
      </c>
      <c r="C42" s="14" t="s">
        <v>85</v>
      </c>
      <c r="D42" s="28">
        <v>1000000</v>
      </c>
      <c r="E42" s="28">
        <v>0</v>
      </c>
      <c r="F42" s="28">
        <f>E42+D42</f>
        <v>1000000</v>
      </c>
    </row>
    <row r="43" spans="1:6" ht="126">
      <c r="A43" s="12" t="s">
        <v>86</v>
      </c>
      <c r="B43" s="13" t="s">
        <v>87</v>
      </c>
      <c r="C43" s="14" t="s">
        <v>88</v>
      </c>
      <c r="D43" s="28">
        <f>D44</f>
        <v>150000</v>
      </c>
      <c r="E43" s="28">
        <f>E44</f>
        <v>0</v>
      </c>
      <c r="F43" s="28">
        <f>F44</f>
        <v>150000</v>
      </c>
    </row>
    <row r="44" spans="1:6" ht="110.25">
      <c r="A44" s="12" t="s">
        <v>89</v>
      </c>
      <c r="B44" s="13" t="s">
        <v>90</v>
      </c>
      <c r="C44" s="14" t="s">
        <v>91</v>
      </c>
      <c r="D44" s="28">
        <v>150000</v>
      </c>
      <c r="E44" s="28">
        <v>0</v>
      </c>
      <c r="F44" s="28">
        <f>E44+D44</f>
        <v>150000</v>
      </c>
    </row>
    <row r="45" spans="1:6" ht="15.75">
      <c r="A45" s="10" t="s">
        <v>92</v>
      </c>
      <c r="B45" s="17" t="s">
        <v>93</v>
      </c>
      <c r="C45" s="18" t="s">
        <v>94</v>
      </c>
      <c r="D45" s="29">
        <f>D46</f>
        <v>10333070</v>
      </c>
      <c r="E45" s="29" t="e">
        <f>E46</f>
        <v>#REF!</v>
      </c>
      <c r="F45" s="29" t="e">
        <f>F46</f>
        <v>#REF!</v>
      </c>
    </row>
    <row r="46" spans="1:6" ht="47.25">
      <c r="A46" s="12" t="s">
        <v>95</v>
      </c>
      <c r="B46" s="15" t="s">
        <v>96</v>
      </c>
      <c r="C46" s="19" t="s">
        <v>97</v>
      </c>
      <c r="D46" s="28">
        <f>D47+D49+D53</f>
        <v>10333070</v>
      </c>
      <c r="E46" s="28" t="e">
        <f>E47+E49+#REF!</f>
        <v>#REF!</v>
      </c>
      <c r="F46" s="28" t="e">
        <f>F47+F49+#REF!</f>
        <v>#REF!</v>
      </c>
    </row>
    <row r="47" spans="1:6" ht="31.5">
      <c r="A47" s="12" t="s">
        <v>98</v>
      </c>
      <c r="B47" s="15" t="s">
        <v>99</v>
      </c>
      <c r="C47" s="20" t="s">
        <v>100</v>
      </c>
      <c r="D47" s="28">
        <f>D48</f>
        <v>8163200</v>
      </c>
      <c r="E47" s="28">
        <f>E48</f>
        <v>0</v>
      </c>
      <c r="F47" s="28">
        <f>F48</f>
        <v>8163200</v>
      </c>
    </row>
    <row r="48" spans="1:6" ht="47.25">
      <c r="A48" s="12" t="s">
        <v>101</v>
      </c>
      <c r="B48" s="15" t="s">
        <v>102</v>
      </c>
      <c r="C48" s="19" t="s">
        <v>103</v>
      </c>
      <c r="D48" s="28">
        <v>8163200</v>
      </c>
      <c r="E48" s="28">
        <v>0</v>
      </c>
      <c r="F48" s="28">
        <f>E48+D48</f>
        <v>8163200</v>
      </c>
    </row>
    <row r="49" spans="1:6" ht="31.5">
      <c r="A49" s="12" t="s">
        <v>104</v>
      </c>
      <c r="B49" s="15" t="s">
        <v>105</v>
      </c>
      <c r="C49" s="20" t="s">
        <v>106</v>
      </c>
      <c r="D49" s="28">
        <f>D50+D51+D52</f>
        <v>654970</v>
      </c>
      <c r="E49" s="28">
        <f>E50+E51+E52</f>
        <v>0</v>
      </c>
      <c r="F49" s="28">
        <f>F50+F51+F52</f>
        <v>654970</v>
      </c>
    </row>
    <row r="50" spans="1:6" ht="47.25">
      <c r="A50" s="12" t="s">
        <v>107</v>
      </c>
      <c r="B50" s="13" t="s">
        <v>108</v>
      </c>
      <c r="C50" s="20" t="s">
        <v>109</v>
      </c>
      <c r="D50" s="28">
        <v>26170</v>
      </c>
      <c r="E50" s="28">
        <v>0</v>
      </c>
      <c r="F50" s="28">
        <f>E50+D50</f>
        <v>26170</v>
      </c>
    </row>
    <row r="51" spans="1:6" ht="78.75" customHeight="1">
      <c r="A51" s="12" t="s">
        <v>110</v>
      </c>
      <c r="B51" s="13" t="s">
        <v>118</v>
      </c>
      <c r="C51" s="19" t="s">
        <v>111</v>
      </c>
      <c r="D51" s="28">
        <v>594700</v>
      </c>
      <c r="E51" s="28">
        <v>0</v>
      </c>
      <c r="F51" s="28">
        <f>E51+D51</f>
        <v>594700</v>
      </c>
    </row>
    <row r="52" spans="1:6" ht="63">
      <c r="A52" s="12" t="s">
        <v>112</v>
      </c>
      <c r="B52" s="13" t="s">
        <v>113</v>
      </c>
      <c r="C52" s="20" t="s">
        <v>114</v>
      </c>
      <c r="D52" s="28">
        <v>34100</v>
      </c>
      <c r="E52" s="28">
        <v>0</v>
      </c>
      <c r="F52" s="28">
        <f>E52+D52</f>
        <v>34100</v>
      </c>
    </row>
    <row r="53" spans="1:6" ht="24" customHeight="1">
      <c r="A53" s="12" t="s">
        <v>122</v>
      </c>
      <c r="B53" s="13" t="s">
        <v>123</v>
      </c>
      <c r="C53" s="20" t="s">
        <v>124</v>
      </c>
      <c r="D53" s="28">
        <f>D54</f>
        <v>1514900</v>
      </c>
      <c r="E53" s="39"/>
      <c r="F53" s="39"/>
    </row>
    <row r="54" spans="1:6" ht="38.25" customHeight="1">
      <c r="A54" s="12" t="s">
        <v>125</v>
      </c>
      <c r="B54" s="13" t="s">
        <v>126</v>
      </c>
      <c r="C54" s="20" t="s">
        <v>127</v>
      </c>
      <c r="D54" s="28">
        <v>1514900</v>
      </c>
      <c r="E54" s="39"/>
      <c r="F54" s="39"/>
    </row>
    <row r="55" spans="1:6" ht="15.75">
      <c r="A55" s="36" t="s">
        <v>115</v>
      </c>
      <c r="B55" s="36"/>
      <c r="C55" s="36"/>
      <c r="D55" s="30">
        <f>D45+D17</f>
        <v>27279970</v>
      </c>
      <c r="E55" s="31" t="e">
        <f>E45+E17</f>
        <v>#REF!</v>
      </c>
      <c r="F55" s="31" t="e">
        <f>F45+F17</f>
        <v>#REF!</v>
      </c>
    </row>
    <row r="56" spans="1:6" ht="15.75">
      <c r="A56" s="21"/>
      <c r="B56" s="22"/>
      <c r="C56" s="22"/>
      <c r="D56" s="23"/>
      <c r="E56" s="23"/>
      <c r="F56" s="23"/>
    </row>
    <row r="57" spans="1:6" ht="15.75">
      <c r="A57" s="32" t="s">
        <v>116</v>
      </c>
      <c r="B57" s="32"/>
      <c r="C57" s="32"/>
      <c r="D57" s="32"/>
      <c r="E57" s="32"/>
      <c r="F57" s="32"/>
    </row>
    <row r="58" spans="2:6" ht="15.75">
      <c r="B58" s="24"/>
      <c r="C58" s="25"/>
      <c r="D58" s="25"/>
      <c r="E58" s="25"/>
      <c r="F58" s="25"/>
    </row>
  </sheetData>
  <sheetProtection selectLockedCells="1" selectUnlockedCells="1"/>
  <mergeCells count="15">
    <mergeCell ref="B9:F9"/>
    <mergeCell ref="B10:F10"/>
    <mergeCell ref="B11:F11"/>
    <mergeCell ref="A55:C55"/>
    <mergeCell ref="C2:F2"/>
    <mergeCell ref="C3:F3"/>
    <mergeCell ref="C4:F4"/>
    <mergeCell ref="C5:F5"/>
    <mergeCell ref="A57:F57"/>
    <mergeCell ref="A14:A15"/>
    <mergeCell ref="B14:B15"/>
    <mergeCell ref="C14:C15"/>
    <mergeCell ref="D14:D15"/>
    <mergeCell ref="E14:E15"/>
    <mergeCell ref="F14:F15"/>
  </mergeCells>
  <printOptions/>
  <pageMargins left="1.1023622047244095" right="0.5905511811023623" top="0.984251968503937" bottom="0.7874015748031497" header="0.31496062992125984" footer="0.5118110236220472"/>
  <pageSetup firstPageNumber="1" useFirstPageNumber="1" fitToHeight="0" fitToWidth="1" horizontalDpi="600" verticalDpi="600" orientation="portrait" paperSize="9" scale="7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 Ольга Сергеевна</dc:creator>
  <cp:keywords/>
  <dc:description/>
  <cp:lastModifiedBy>RePack by Diakov</cp:lastModifiedBy>
  <cp:lastPrinted>2022-02-15T09:35:58Z</cp:lastPrinted>
  <dcterms:created xsi:type="dcterms:W3CDTF">2022-02-10T08:45:29Z</dcterms:created>
  <dcterms:modified xsi:type="dcterms:W3CDTF">2022-10-25T12:01:02Z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F975F43A3C7C44C7931FE95903A83CBA</vt:lpwstr>
  </property>
  <property fmtid="{D5CDD505-2E9C-101B-9397-08002B2CF9AE}" pid="3" name="KSOProductBuildVer">
    <vt:lpwstr>1049-11.2.0.10463</vt:lpwstr>
  </property>
</Properties>
</file>